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УТОЧНЁННЫЙ" sheetId="1" r:id="rId1"/>
  </sheets>
  <definedNames/>
  <calcPr fullCalcOnLoad="1"/>
</workbook>
</file>

<file path=xl/sharedStrings.xml><?xml version="1.0" encoding="utf-8"?>
<sst xmlns="http://schemas.openxmlformats.org/spreadsheetml/2006/main" count="354" uniqueCount="171">
  <si>
    <t>коды бюджетной классификации</t>
  </si>
  <si>
    <t>раздел</t>
  </si>
  <si>
    <t>подраздел</t>
  </si>
  <si>
    <t>Наименование расходов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</si>
  <si>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</si>
  <si>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</si>
  <si>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</si>
  <si>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</si>
  <si>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</si>
  <si>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Аренда</t>
  </si>
  <si>
    <t>Услуги по содержанию имущества:</t>
  </si>
  <si>
    <t>Прочие работы и услуги</t>
  </si>
  <si>
    <t>Увеличение  нефинансовых  активов</t>
  </si>
  <si>
    <t>Увеличение материальных запасов:</t>
  </si>
  <si>
    <t>ВСЕГО:</t>
  </si>
  <si>
    <t>целевая статья</t>
  </si>
  <si>
    <t>"У Т В Е Р Ж Д А Ю"</t>
  </si>
  <si>
    <t>_____________</t>
  </si>
  <si>
    <t>(подпись)</t>
  </si>
  <si>
    <t xml:space="preserve">    (расшифровка подписи)</t>
  </si>
  <si>
    <t xml:space="preserve">         Главный бухгалтер</t>
  </si>
  <si>
    <t>вид расхода</t>
  </si>
  <si>
    <t>код доп. Классификации</t>
  </si>
  <si>
    <t>- налог на имущество</t>
  </si>
  <si>
    <t>- иные выплаты, связанные с оплатой труда</t>
  </si>
  <si>
    <t>М212.01</t>
  </si>
  <si>
    <t>- Суточные при командировках</t>
  </si>
  <si>
    <t>М212.02</t>
  </si>
  <si>
    <t>- компенсационные выплаты за книгоиздательскую продукцию</t>
  </si>
  <si>
    <t>М212.03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</si>
  <si>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</si>
  <si>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</si>
  <si>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</si>
  <si>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</si>
  <si>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</si>
  <si>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</si>
  <si>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</si>
  <si>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</si>
  <si>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- оплата иных коммунальных услуг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</si>
  <si>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</si>
  <si>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</si>
  <si>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</si>
  <si>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</si>
  <si>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</si>
  <si>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</si>
  <si>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</si>
  <si>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услуг водоотведения</t>
  </si>
  <si>
    <t>М223.05</t>
  </si>
  <si>
    <t>- оплата отопления, горячего водоснабжения, услуг по подогреву холодной воды</t>
  </si>
  <si>
    <t>М223.06</t>
  </si>
  <si>
    <t>- иная арендная плата</t>
  </si>
  <si>
    <t>М224.01</t>
  </si>
  <si>
    <t>- арендная плата за пользование транспортных средств</t>
  </si>
  <si>
    <t>М224.02</t>
  </si>
  <si>
    <t>- оплата иных работ, услуг по содержанию имущества</t>
  </si>
  <si>
    <t>М225.01</t>
  </si>
  <si>
    <t>- установка и монтаж локальных вычислительных сетей, систем охранной и пожарной сигнализации, видеонаблюдения, контроля доступа</t>
  </si>
  <si>
    <t>М225.02</t>
  </si>
  <si>
    <t>- текущий ремонт нефинансовых активов</t>
  </si>
  <si>
    <t>М225.03</t>
  </si>
  <si>
    <t>- капитальный ремонт и реставрация нефинансовых активов</t>
  </si>
  <si>
    <t>М225.04</t>
  </si>
  <si>
    <t>- содержание в чистоте помещений, зданий, дворов, иного имущества</t>
  </si>
  <si>
    <t>М225.05</t>
  </si>
  <si>
    <t>- пусконалодные работы, техническое обслуживание</t>
  </si>
  <si>
    <t>М225.06</t>
  </si>
  <si>
    <t>- иные работы, услуги, относящиеся к прочим</t>
  </si>
  <si>
    <t>М226.01</t>
  </si>
  <si>
    <t>- услуги по охране</t>
  </si>
  <si>
    <t>М226.06</t>
  </si>
  <si>
    <t>- услуги по найму жилого помещения при служебных командировках</t>
  </si>
  <si>
    <t>М226.07</t>
  </si>
  <si>
    <t>- услуги по проведению инвентаризации и паспортизации зданий, сооружений, других основных средств</t>
  </si>
  <si>
    <t>М226.08</t>
  </si>
  <si>
    <t>- услуги по предоставлению правовых баз</t>
  </si>
  <si>
    <t>М226.09</t>
  </si>
  <si>
    <t>- услуги по обеспечению пожарной безопасности</t>
  </si>
  <si>
    <t>М226.10</t>
  </si>
  <si>
    <t>- 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</si>
  <si>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М226.11</t>
  </si>
  <si>
    <t>- услуги по проведению энергоаудита</t>
  </si>
  <si>
    <t>М226.12</t>
  </si>
  <si>
    <t>- услуги по созданию информационной системы энергосбережения</t>
  </si>
  <si>
    <t>М226.13</t>
  </si>
  <si>
    <t>Обслуживание муниципального долга</t>
  </si>
  <si>
    <t>- иные расходы по обслуживанию муниципального долга</t>
  </si>
  <si>
    <t>М231.01</t>
  </si>
  <si>
    <t>- обслуживание долговых обязательств по бюджетным кредитам</t>
  </si>
  <si>
    <t>М231.02</t>
  </si>
  <si>
    <t>- обслуживание долговых обязательств по кредитам в коммерческих банках</t>
  </si>
  <si>
    <t>М231.03</t>
  </si>
  <si>
    <t>- иные виды социального обеспечения</t>
  </si>
  <si>
    <t>М260.01</t>
  </si>
  <si>
    <t>- дополнительное ежемесячное обеспечение к пенсиям муниципальных служащих</t>
  </si>
  <si>
    <t>М260.10</t>
  </si>
  <si>
    <t>- компенсация части родительской платы в детских дошкольных учреждениях</t>
  </si>
  <si>
    <t>- иные прочие расходы</t>
  </si>
  <si>
    <t>- поошрительные выплаты спортсменам-победителям и призерам спортивных соревнований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</si>
  <si>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</si>
  <si>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</si>
  <si>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</si>
  <si>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</si>
  <si>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</si>
  <si>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</si>
  <si>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</si>
  <si>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</si>
  <si>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</si>
  <si>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</si>
  <si>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</si>
  <si>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</si>
  <si>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</si>
  <si>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М340.01</t>
  </si>
  <si>
    <t>- приобретение медикаментов</t>
  </si>
  <si>
    <t>М340.02</t>
  </si>
  <si>
    <t>- приобретение продуктов питания</t>
  </si>
  <si>
    <t>- приобретение горюче-смазочных материалов</t>
  </si>
  <si>
    <t>М340.04</t>
  </si>
  <si>
    <t>- приобретение запасных частей</t>
  </si>
  <si>
    <t>М340.05</t>
  </si>
  <si>
    <t>(должность)</t>
  </si>
  <si>
    <t>роспись</t>
  </si>
  <si>
    <t>М212</t>
  </si>
  <si>
    <t>- уплата прочих налогов, сборов и иных платежей</t>
  </si>
  <si>
    <t>07</t>
  </si>
  <si>
    <t>01</t>
  </si>
  <si>
    <t>03</t>
  </si>
  <si>
    <t>14</t>
  </si>
  <si>
    <t>Зав. МК ДОУ д/с №2 "Красная Шапочка" г. Дигора</t>
  </si>
  <si>
    <t>Ботоева С.Г.___________________________</t>
  </si>
  <si>
    <t>0710121240</t>
  </si>
  <si>
    <t>0710266010</t>
  </si>
  <si>
    <t>Р.233.2124/211</t>
  </si>
  <si>
    <t>Р.233.2124/213</t>
  </si>
  <si>
    <t>0100111110</t>
  </si>
  <si>
    <t>10</t>
  </si>
  <si>
    <t>04</t>
  </si>
  <si>
    <t>0760021650</t>
  </si>
  <si>
    <t>Р.233.2124/340</t>
  </si>
  <si>
    <t>Оплата труда (субвенция)</t>
  </si>
  <si>
    <t>Оплата труда (МБ)</t>
  </si>
  <si>
    <t>М211</t>
  </si>
  <si>
    <t>М213</t>
  </si>
  <si>
    <t>МП "АНТИТЕРРОР"</t>
  </si>
  <si>
    <t>0210111130</t>
  </si>
  <si>
    <t>МП "ПОЖАРНАЯ БЕЗОПАСНОСТЬ"</t>
  </si>
  <si>
    <t>ПРИОБРЕТЕНИЕ УСЛУГ</t>
  </si>
  <si>
    <t>ОПЛАТА ТРУДА И НАЧИСЛЕНИЕ</t>
  </si>
  <si>
    <t>210</t>
  </si>
  <si>
    <t>РАСХОДЫ БЮДЖЕТА</t>
  </si>
  <si>
    <t>200</t>
  </si>
  <si>
    <t>300</t>
  </si>
  <si>
    <t>СОЦИАЛЬНОЕ ОБЕСПЕЧЕНИЕ</t>
  </si>
  <si>
    <t>260</t>
  </si>
  <si>
    <t>290</t>
  </si>
  <si>
    <t>ПРОЧИЕ РАСХОДЫ</t>
  </si>
  <si>
    <t>ПОСТУПЛЕНИЕ НЕФИНАНСОВЫХ АКТИВОВ</t>
  </si>
  <si>
    <t>2019г.</t>
  </si>
  <si>
    <t>ЭНЕРГОСБЕРЕЖЕНИЕ</t>
  </si>
  <si>
    <t>1700099999</t>
  </si>
  <si>
    <t>М293</t>
  </si>
  <si>
    <t>М292</t>
  </si>
  <si>
    <t>М291</t>
  </si>
  <si>
    <t>М342</t>
  </si>
  <si>
    <t>М346</t>
  </si>
  <si>
    <t>М262.11</t>
  </si>
  <si>
    <t>М296</t>
  </si>
  <si>
    <t>Приобретение продуктов питания</t>
  </si>
  <si>
    <t>М340.03</t>
  </si>
  <si>
    <t xml:space="preserve">УТОЧНЁННАЯ БЮДЖЕТНАЯ СМЕТА НА 2019 ГОД </t>
  </si>
  <si>
    <t>"01" января 2020г.</t>
  </si>
  <si>
    <r>
      <t xml:space="preserve">                     </t>
    </r>
    <r>
      <rPr>
        <u val="single"/>
        <sz val="10"/>
        <rFont val="Arial Cyr"/>
        <family val="0"/>
      </rPr>
      <t xml:space="preserve"> Агузарова Л.Ф.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</si>
</sst>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88">
      <selection activeCell="D107" sqref="D107"/>
    </sheetView>
  </sheetViews>
  <sheetFormatPr defaultColWidth="9.00390625" defaultRowHeight="12.75"/>
  <cols>
    <col min="1" max="1" width="42.625" style="0" customWidth="1"/>
    <col min="2" max="2" width="7.00390625" style="0" customWidth="1"/>
    <col min="3" max="3" width="7.375" style="0" customWidth="1"/>
    <col min="4" max="4" width="13.00390625" style="0" customWidth="1"/>
    <col min="5" max="5" width="8.375" style="0" customWidth="1"/>
    <col min="6" max="6" width="15.625" style="0" customWidth="1"/>
    <col min="7" max="7" width="12.875" style="0" customWidth="1"/>
  </cols>
  <sheetData>
    <row r="1" spans="1:7" s="15" customFormat="1" ht="27.75" customHeight="1">
      <c r="A1" s="11"/>
      <c r="B1" s="12" t="s">
        <v>16</v>
      </c>
      <c r="C1" s="13"/>
      <c r="D1" s="13"/>
      <c r="E1" s="13"/>
      <c r="F1" s="13"/>
      <c r="G1" s="14"/>
    </row>
    <row r="2" spans="1:7" s="15" customFormat="1" ht="15.75">
      <c r="A2" s="11"/>
      <c r="B2" s="12" t="s">
        <v>127</v>
      </c>
      <c r="C2" s="13"/>
      <c r="D2" s="13"/>
      <c r="E2" s="13"/>
      <c r="F2" s="13"/>
      <c r="G2" s="14"/>
    </row>
    <row r="3" spans="1:7" s="15" customFormat="1" ht="15.75">
      <c r="A3" s="11"/>
      <c r="B3" s="12" t="s">
        <v>119</v>
      </c>
      <c r="C3" s="13"/>
      <c r="D3" s="13"/>
      <c r="E3" s="13"/>
      <c r="F3" s="13"/>
      <c r="G3" s="14"/>
    </row>
    <row r="4" spans="1:7" s="15" customFormat="1" ht="15.75">
      <c r="A4" s="11"/>
      <c r="B4" s="12" t="s">
        <v>128</v>
      </c>
      <c r="C4" s="13"/>
      <c r="D4" s="13"/>
      <c r="E4" s="13"/>
      <c r="F4" s="13"/>
      <c r="G4" s="14"/>
    </row>
    <row r="5" spans="1:7" s="15" customFormat="1" ht="15.75">
      <c r="A5" s="11"/>
      <c r="B5" s="12" t="s">
        <v>120</v>
      </c>
      <c r="C5" s="13"/>
      <c r="D5" s="13"/>
      <c r="E5" s="13"/>
      <c r="F5" s="13"/>
      <c r="G5" s="14"/>
    </row>
    <row r="6" spans="1:7" s="15" customFormat="1" ht="15" customHeight="1">
      <c r="A6" s="11"/>
      <c r="B6" s="12" t="s">
        <v>169</v>
      </c>
      <c r="C6" s="13"/>
      <c r="D6" s="13"/>
      <c r="E6" s="13"/>
      <c r="F6" s="13"/>
      <c r="G6" s="14"/>
    </row>
    <row r="7" spans="1:7" s="15" customFormat="1" ht="18" customHeight="1">
      <c r="A7" s="70" t="s">
        <v>168</v>
      </c>
      <c r="B7" s="71"/>
      <c r="C7" s="71"/>
      <c r="D7" s="71"/>
      <c r="E7" s="71"/>
      <c r="F7" s="71"/>
      <c r="G7" s="71"/>
    </row>
    <row r="8" spans="1:7" s="21" customFormat="1" ht="13.5" customHeight="1">
      <c r="A8" s="16" t="s">
        <v>3</v>
      </c>
      <c r="B8" s="17" t="s">
        <v>0</v>
      </c>
      <c r="C8" s="18"/>
      <c r="D8" s="18"/>
      <c r="E8" s="18"/>
      <c r="F8" s="19"/>
      <c r="G8" s="20" t="s">
        <v>156</v>
      </c>
    </row>
    <row r="9" spans="1:7" s="15" customFormat="1" ht="44.25" customHeight="1">
      <c r="A9" s="22"/>
      <c r="B9" s="23" t="s">
        <v>1</v>
      </c>
      <c r="C9" s="23" t="s">
        <v>2</v>
      </c>
      <c r="D9" s="23" t="s">
        <v>15</v>
      </c>
      <c r="E9" s="23" t="s">
        <v>21</v>
      </c>
      <c r="F9" s="23" t="s">
        <v>22</v>
      </c>
      <c r="G9" s="20"/>
    </row>
    <row r="10" spans="1:7" s="27" customFormat="1" ht="12.75" customHeight="1">
      <c r="A10" s="24">
        <v>1</v>
      </c>
      <c r="B10" s="25">
        <v>2</v>
      </c>
      <c r="C10" s="25">
        <v>3</v>
      </c>
      <c r="D10" s="25">
        <v>4</v>
      </c>
      <c r="E10" s="25"/>
      <c r="F10" s="25">
        <v>6</v>
      </c>
      <c r="G10" s="26"/>
    </row>
    <row r="11" spans="1:7" s="27" customFormat="1" ht="14.25" customHeight="1">
      <c r="A11" s="28" t="s">
        <v>148</v>
      </c>
      <c r="B11" s="29" t="s">
        <v>149</v>
      </c>
      <c r="C11" s="18"/>
      <c r="D11" s="18"/>
      <c r="E11" s="18"/>
      <c r="F11" s="19"/>
      <c r="G11" s="30">
        <f>G12+G21</f>
        <v>7990441.58</v>
      </c>
    </row>
    <row r="12" spans="1:7" s="27" customFormat="1" ht="14.25" customHeight="1">
      <c r="A12" s="28" t="s">
        <v>146</v>
      </c>
      <c r="B12" s="29" t="s">
        <v>147</v>
      </c>
      <c r="C12" s="18"/>
      <c r="D12" s="18"/>
      <c r="E12" s="18"/>
      <c r="F12" s="19"/>
      <c r="G12" s="31">
        <f>G13+G14+G15+G16</f>
        <v>7337830.83</v>
      </c>
    </row>
    <row r="13" spans="1:7" s="27" customFormat="1" ht="14.25" customHeight="1">
      <c r="A13" s="28" t="s">
        <v>138</v>
      </c>
      <c r="B13" s="32" t="s">
        <v>123</v>
      </c>
      <c r="C13" s="32" t="s">
        <v>124</v>
      </c>
      <c r="D13" s="32" t="s">
        <v>129</v>
      </c>
      <c r="E13" s="33">
        <v>111</v>
      </c>
      <c r="F13" s="34" t="s">
        <v>131</v>
      </c>
      <c r="G13" s="31">
        <v>3378627</v>
      </c>
    </row>
    <row r="14" spans="1:7" s="27" customFormat="1" ht="14.25" customHeight="1">
      <c r="A14" s="33" t="s">
        <v>5</v>
      </c>
      <c r="B14" s="32" t="s">
        <v>123</v>
      </c>
      <c r="C14" s="32" t="s">
        <v>124</v>
      </c>
      <c r="D14" s="32" t="s">
        <v>129</v>
      </c>
      <c r="E14" s="33">
        <v>119</v>
      </c>
      <c r="F14" s="34" t="s">
        <v>132</v>
      </c>
      <c r="G14" s="31">
        <v>999619</v>
      </c>
    </row>
    <row r="15" spans="1:7" s="9" customFormat="1" ht="15" customHeight="1">
      <c r="A15" s="28" t="s">
        <v>139</v>
      </c>
      <c r="B15" s="32" t="s">
        <v>123</v>
      </c>
      <c r="C15" s="32" t="s">
        <v>124</v>
      </c>
      <c r="D15" s="32" t="s">
        <v>130</v>
      </c>
      <c r="E15" s="33">
        <v>111</v>
      </c>
      <c r="F15" s="34" t="s">
        <v>140</v>
      </c>
      <c r="G15" s="31">
        <v>2272889</v>
      </c>
    </row>
    <row r="16" spans="1:7" s="9" customFormat="1" ht="15" customHeight="1">
      <c r="A16" s="33" t="s">
        <v>5</v>
      </c>
      <c r="B16" s="32" t="s">
        <v>123</v>
      </c>
      <c r="C16" s="32" t="s">
        <v>124</v>
      </c>
      <c r="D16" s="32" t="s">
        <v>130</v>
      </c>
      <c r="E16" s="33">
        <v>119</v>
      </c>
      <c r="F16" s="34" t="s">
        <v>141</v>
      </c>
      <c r="G16" s="31">
        <v>686695.83</v>
      </c>
    </row>
    <row r="17" spans="1:7" s="9" customFormat="1" ht="15" customHeight="1">
      <c r="A17" s="28" t="s">
        <v>4</v>
      </c>
      <c r="B17" s="32"/>
      <c r="C17" s="32"/>
      <c r="D17" s="32"/>
      <c r="E17" s="33"/>
      <c r="F17" s="34" t="s">
        <v>121</v>
      </c>
      <c r="G17" s="31">
        <f>G18+G19+G20</f>
        <v>0</v>
      </c>
    </row>
    <row r="18" spans="1:7" s="10" customFormat="1" ht="15" customHeight="1">
      <c r="A18" s="35" t="s">
        <v>24</v>
      </c>
      <c r="B18" s="35"/>
      <c r="C18" s="35"/>
      <c r="D18" s="35"/>
      <c r="E18" s="36">
        <v>112</v>
      </c>
      <c r="F18" s="37" t="s">
        <v>25</v>
      </c>
      <c r="G18" s="2">
        <v>0</v>
      </c>
    </row>
    <row r="19" spans="1:7" s="10" customFormat="1" ht="15" customHeight="1">
      <c r="A19" s="35" t="s">
        <v>26</v>
      </c>
      <c r="B19" s="35"/>
      <c r="C19" s="35"/>
      <c r="D19" s="35"/>
      <c r="E19" s="36">
        <v>112</v>
      </c>
      <c r="F19" s="37" t="s">
        <v>27</v>
      </c>
      <c r="G19" s="2">
        <v>0</v>
      </c>
    </row>
    <row r="20" spans="1:7" s="10" customFormat="1" ht="15" customHeight="1">
      <c r="A20" s="35" t="s">
        <v>28</v>
      </c>
      <c r="B20" s="35"/>
      <c r="C20" s="35"/>
      <c r="D20" s="35"/>
      <c r="E20" s="36">
        <v>112</v>
      </c>
      <c r="F20" s="37" t="s">
        <v>29</v>
      </c>
      <c r="G20" s="2">
        <v>0</v>
      </c>
    </row>
    <row r="21" spans="1:7" s="9" customFormat="1" ht="15" customHeight="1">
      <c r="A21" s="31" t="s">
        <v>145</v>
      </c>
      <c r="B21" s="38">
        <v>220</v>
      </c>
      <c r="C21" s="39"/>
      <c r="D21" s="39"/>
      <c r="E21" s="39"/>
      <c r="F21" s="40"/>
      <c r="G21" s="30">
        <f>G22+G28+G38+G48+G64+G68</f>
        <v>652610.75</v>
      </c>
    </row>
    <row r="22" spans="1:7" s="9" customFormat="1" ht="15" customHeight="1">
      <c r="A22" s="31" t="s">
        <v>6</v>
      </c>
      <c r="B22" s="41"/>
      <c r="C22" s="41"/>
      <c r="D22" s="41"/>
      <c r="E22" s="42">
        <v>242</v>
      </c>
      <c r="F22" s="43"/>
      <c r="G22" s="30">
        <f>G23+G24</f>
        <v>37562</v>
      </c>
    </row>
    <row r="23" spans="1:7" s="10" customFormat="1" ht="15" customHeight="1">
      <c r="A23" s="1" t="s">
        <v>30</v>
      </c>
      <c r="B23" s="1" t="s">
        <v>123</v>
      </c>
      <c r="C23" s="1" t="s">
        <v>124</v>
      </c>
      <c r="D23" s="1" t="s">
        <v>130</v>
      </c>
      <c r="E23" s="44">
        <v>242</v>
      </c>
      <c r="F23" s="45" t="s">
        <v>31</v>
      </c>
      <c r="G23" s="4">
        <v>3373.06</v>
      </c>
    </row>
    <row r="24" spans="1:7" s="10" customFormat="1" ht="15" customHeight="1">
      <c r="A24" s="1" t="s">
        <v>32</v>
      </c>
      <c r="B24" s="1" t="s">
        <v>123</v>
      </c>
      <c r="C24" s="1" t="s">
        <v>124</v>
      </c>
      <c r="D24" s="1" t="s">
        <v>130</v>
      </c>
      <c r="E24" s="44">
        <v>242</v>
      </c>
      <c r="F24" s="45" t="s">
        <v>33</v>
      </c>
      <c r="G24" s="4">
        <v>34188.94</v>
      </c>
    </row>
    <row r="25" spans="1:7" s="9" customFormat="1" ht="15" customHeight="1">
      <c r="A25" s="31" t="s">
        <v>7</v>
      </c>
      <c r="B25" s="1"/>
      <c r="C25" s="1"/>
      <c r="D25" s="1"/>
      <c r="E25" s="42"/>
      <c r="F25" s="43"/>
      <c r="G25" s="31">
        <f>G26+G27</f>
        <v>0</v>
      </c>
    </row>
    <row r="26" spans="1:7" s="10" customFormat="1" ht="15" customHeight="1">
      <c r="A26" s="1" t="s">
        <v>34</v>
      </c>
      <c r="B26" s="1" t="s">
        <v>123</v>
      </c>
      <c r="C26" s="1" t="s">
        <v>124</v>
      </c>
      <c r="D26" s="1" t="s">
        <v>130</v>
      </c>
      <c r="E26" s="44">
        <v>244</v>
      </c>
      <c r="F26" s="45" t="s">
        <v>35</v>
      </c>
      <c r="G26" s="2">
        <v>0</v>
      </c>
    </row>
    <row r="27" spans="1:7" s="10" customFormat="1" ht="15" customHeight="1">
      <c r="A27" s="1" t="s">
        <v>36</v>
      </c>
      <c r="B27" s="1" t="s">
        <v>123</v>
      </c>
      <c r="C27" s="1" t="s">
        <v>124</v>
      </c>
      <c r="D27" s="1" t="s">
        <v>130</v>
      </c>
      <c r="E27" s="44">
        <v>244</v>
      </c>
      <c r="F27" s="45" t="s">
        <v>37</v>
      </c>
      <c r="G27" s="2">
        <v>0</v>
      </c>
    </row>
    <row r="28" spans="1:7" s="9" customFormat="1" ht="15" customHeight="1">
      <c r="A28" s="31" t="s">
        <v>8</v>
      </c>
      <c r="B28" s="1"/>
      <c r="C28" s="1"/>
      <c r="D28" s="1"/>
      <c r="E28" s="42"/>
      <c r="F28" s="43"/>
      <c r="G28" s="30">
        <f>SUM(G29:G34)</f>
        <v>282912.52</v>
      </c>
    </row>
    <row r="29" spans="1:7" s="10" customFormat="1" ht="15" customHeight="1">
      <c r="A29" s="1" t="s">
        <v>38</v>
      </c>
      <c r="B29" s="1" t="s">
        <v>123</v>
      </c>
      <c r="C29" s="1" t="s">
        <v>124</v>
      </c>
      <c r="D29" s="1" t="s">
        <v>130</v>
      </c>
      <c r="E29" s="44">
        <v>244</v>
      </c>
      <c r="F29" s="46" t="s">
        <v>39</v>
      </c>
      <c r="G29" s="2">
        <v>0</v>
      </c>
    </row>
    <row r="30" spans="1:7" s="10" customFormat="1" ht="15" customHeight="1">
      <c r="A30" s="1" t="s">
        <v>40</v>
      </c>
      <c r="B30" s="1" t="s">
        <v>123</v>
      </c>
      <c r="C30" s="1" t="s">
        <v>124</v>
      </c>
      <c r="D30" s="1" t="s">
        <v>130</v>
      </c>
      <c r="E30" s="44">
        <v>244</v>
      </c>
      <c r="F30" s="46" t="s">
        <v>41</v>
      </c>
      <c r="G30" s="4">
        <v>54911.31</v>
      </c>
    </row>
    <row r="31" spans="1:7" s="10" customFormat="1" ht="15" customHeight="1">
      <c r="A31" s="1" t="s">
        <v>42</v>
      </c>
      <c r="B31" s="1" t="s">
        <v>123</v>
      </c>
      <c r="C31" s="1" t="s">
        <v>124</v>
      </c>
      <c r="D31" s="1" t="s">
        <v>130</v>
      </c>
      <c r="E31" s="2">
        <v>244</v>
      </c>
      <c r="F31" s="47" t="s">
        <v>43</v>
      </c>
      <c r="G31" s="4">
        <v>182763.13</v>
      </c>
    </row>
    <row r="32" spans="1:7" s="10" customFormat="1" ht="15" customHeight="1">
      <c r="A32" s="1" t="s">
        <v>44</v>
      </c>
      <c r="B32" s="1" t="s">
        <v>123</v>
      </c>
      <c r="C32" s="1" t="s">
        <v>124</v>
      </c>
      <c r="D32" s="1" t="s">
        <v>130</v>
      </c>
      <c r="E32" s="2">
        <v>244</v>
      </c>
      <c r="F32" s="47" t="s">
        <v>45</v>
      </c>
      <c r="G32" s="4">
        <v>45238.08</v>
      </c>
    </row>
    <row r="33" spans="1:7" s="10" customFormat="1" ht="15" customHeight="1">
      <c r="A33" s="1" t="s">
        <v>46</v>
      </c>
      <c r="B33" s="1" t="s">
        <v>123</v>
      </c>
      <c r="C33" s="1" t="s">
        <v>124</v>
      </c>
      <c r="D33" s="1" t="s">
        <v>130</v>
      </c>
      <c r="E33" s="2">
        <v>244</v>
      </c>
      <c r="F33" s="47" t="s">
        <v>47</v>
      </c>
      <c r="G33" s="4">
        <v>0</v>
      </c>
    </row>
    <row r="34" spans="1:7" s="10" customFormat="1" ht="15" customHeight="1">
      <c r="A34" s="1" t="s">
        <v>48</v>
      </c>
      <c r="B34" s="1" t="s">
        <v>123</v>
      </c>
      <c r="C34" s="1" t="s">
        <v>124</v>
      </c>
      <c r="D34" s="1" t="s">
        <v>130</v>
      </c>
      <c r="E34" s="2">
        <v>244</v>
      </c>
      <c r="F34" s="47" t="s">
        <v>49</v>
      </c>
      <c r="G34" s="2">
        <v>0</v>
      </c>
    </row>
    <row r="35" spans="1:7" s="9" customFormat="1" ht="15" customHeight="1">
      <c r="A35" s="31" t="s">
        <v>9</v>
      </c>
      <c r="B35" s="1"/>
      <c r="C35" s="1"/>
      <c r="D35" s="1"/>
      <c r="E35" s="31"/>
      <c r="F35" s="48"/>
      <c r="G35" s="31">
        <f>G36+G37</f>
        <v>0</v>
      </c>
    </row>
    <row r="36" spans="1:7" s="10" customFormat="1" ht="15" customHeight="1">
      <c r="A36" s="1" t="s">
        <v>50</v>
      </c>
      <c r="B36" s="1" t="s">
        <v>123</v>
      </c>
      <c r="C36" s="1" t="s">
        <v>124</v>
      </c>
      <c r="D36" s="1" t="s">
        <v>130</v>
      </c>
      <c r="E36" s="2">
        <v>244</v>
      </c>
      <c r="F36" s="49" t="s">
        <v>51</v>
      </c>
      <c r="G36" s="2">
        <v>0</v>
      </c>
    </row>
    <row r="37" spans="1:7" s="10" customFormat="1" ht="15" customHeight="1">
      <c r="A37" s="1" t="s">
        <v>52</v>
      </c>
      <c r="B37" s="1" t="s">
        <v>123</v>
      </c>
      <c r="C37" s="1" t="s">
        <v>124</v>
      </c>
      <c r="D37" s="1" t="s">
        <v>130</v>
      </c>
      <c r="E37" s="2">
        <v>244</v>
      </c>
      <c r="F37" s="49" t="s">
        <v>53</v>
      </c>
      <c r="G37" s="2">
        <v>0</v>
      </c>
    </row>
    <row r="38" spans="1:7" s="9" customFormat="1" ht="15" customHeight="1">
      <c r="A38" s="31" t="s">
        <v>10</v>
      </c>
      <c r="B38" s="1"/>
      <c r="C38" s="1"/>
      <c r="D38" s="1"/>
      <c r="E38" s="31"/>
      <c r="F38" s="48"/>
      <c r="G38" s="30">
        <f>G39+G40+G41+G42+G43+G44+G45+G46+G47</f>
        <v>13305.36</v>
      </c>
    </row>
    <row r="39" spans="1:7" s="50" customFormat="1" ht="18" customHeight="1">
      <c r="A39" s="5" t="s">
        <v>144</v>
      </c>
      <c r="B39" s="1" t="s">
        <v>123</v>
      </c>
      <c r="C39" s="1" t="s">
        <v>124</v>
      </c>
      <c r="D39" s="1" t="s">
        <v>133</v>
      </c>
      <c r="E39" s="2">
        <v>244</v>
      </c>
      <c r="F39" s="49" t="s">
        <v>55</v>
      </c>
      <c r="G39" s="4">
        <v>0</v>
      </c>
    </row>
    <row r="40" spans="1:7" s="9" customFormat="1" ht="15" customHeight="1">
      <c r="A40" s="31" t="s">
        <v>142</v>
      </c>
      <c r="B40" s="1" t="s">
        <v>125</v>
      </c>
      <c r="C40" s="1" t="s">
        <v>126</v>
      </c>
      <c r="D40" s="1" t="s">
        <v>143</v>
      </c>
      <c r="E40" s="6">
        <v>244</v>
      </c>
      <c r="F40" s="7" t="s">
        <v>55</v>
      </c>
      <c r="G40" s="8">
        <v>0</v>
      </c>
    </row>
    <row r="41" spans="1:7" s="10" customFormat="1" ht="32.25" customHeight="1">
      <c r="A41" s="51" t="s">
        <v>54</v>
      </c>
      <c r="B41" s="1" t="s">
        <v>123</v>
      </c>
      <c r="C41" s="1" t="s">
        <v>124</v>
      </c>
      <c r="D41" s="1" t="s">
        <v>130</v>
      </c>
      <c r="E41" s="2">
        <v>244</v>
      </c>
      <c r="F41" s="47" t="s">
        <v>55</v>
      </c>
      <c r="G41" s="4">
        <v>0</v>
      </c>
    </row>
    <row r="42" spans="1:7" s="10" customFormat="1" ht="39.75" customHeight="1">
      <c r="A42" s="51" t="s">
        <v>56</v>
      </c>
      <c r="B42" s="1" t="s">
        <v>123</v>
      </c>
      <c r="C42" s="1" t="s">
        <v>124</v>
      </c>
      <c r="D42" s="1" t="s">
        <v>130</v>
      </c>
      <c r="E42" s="2">
        <v>244</v>
      </c>
      <c r="F42" s="47" t="s">
        <v>57</v>
      </c>
      <c r="G42" s="2">
        <v>0</v>
      </c>
    </row>
    <row r="43" spans="1:7" s="10" customFormat="1" ht="15" customHeight="1">
      <c r="A43" s="51" t="s">
        <v>58</v>
      </c>
      <c r="B43" s="1" t="s">
        <v>123</v>
      </c>
      <c r="C43" s="1" t="s">
        <v>124</v>
      </c>
      <c r="D43" s="1" t="s">
        <v>130</v>
      </c>
      <c r="E43" s="2">
        <v>244</v>
      </c>
      <c r="F43" s="47" t="s">
        <v>59</v>
      </c>
      <c r="G43" s="2">
        <v>0</v>
      </c>
    </row>
    <row r="44" spans="1:7" s="10" customFormat="1" ht="33" customHeight="1">
      <c r="A44" s="51" t="s">
        <v>60</v>
      </c>
      <c r="B44" s="1" t="s">
        <v>123</v>
      </c>
      <c r="C44" s="1" t="s">
        <v>124</v>
      </c>
      <c r="D44" s="1" t="s">
        <v>130</v>
      </c>
      <c r="E44" s="2">
        <v>243</v>
      </c>
      <c r="F44" s="47" t="s">
        <v>61</v>
      </c>
      <c r="G44" s="2">
        <v>0</v>
      </c>
    </row>
    <row r="45" spans="1:7" s="10" customFormat="1" ht="34.5" customHeight="1">
      <c r="A45" s="51" t="s">
        <v>62</v>
      </c>
      <c r="B45" s="1" t="s">
        <v>123</v>
      </c>
      <c r="C45" s="1" t="s">
        <v>124</v>
      </c>
      <c r="D45" s="1" t="s">
        <v>130</v>
      </c>
      <c r="E45" s="2">
        <v>244</v>
      </c>
      <c r="F45" s="47" t="s">
        <v>63</v>
      </c>
      <c r="G45" s="4">
        <v>13305.36</v>
      </c>
    </row>
    <row r="46" spans="1:7" s="10" customFormat="1" ht="15" customHeight="1">
      <c r="A46" s="51" t="s">
        <v>64</v>
      </c>
      <c r="B46" s="1" t="s">
        <v>123</v>
      </c>
      <c r="C46" s="1" t="s">
        <v>124</v>
      </c>
      <c r="D46" s="1" t="s">
        <v>130</v>
      </c>
      <c r="E46" s="2">
        <v>244</v>
      </c>
      <c r="F46" s="47" t="s">
        <v>65</v>
      </c>
      <c r="G46" s="4">
        <v>0</v>
      </c>
    </row>
    <row r="47" spans="1:7" s="9" customFormat="1" ht="15" customHeight="1">
      <c r="A47" s="31" t="s">
        <v>157</v>
      </c>
      <c r="B47" s="1" t="s">
        <v>123</v>
      </c>
      <c r="C47" s="1" t="s">
        <v>124</v>
      </c>
      <c r="D47" s="1" t="s">
        <v>158</v>
      </c>
      <c r="E47" s="6">
        <v>244</v>
      </c>
      <c r="F47" s="7" t="s">
        <v>55</v>
      </c>
      <c r="G47" s="8">
        <v>0</v>
      </c>
    </row>
    <row r="48" spans="1:7" s="9" customFormat="1" ht="15" customHeight="1">
      <c r="A48" s="52" t="s">
        <v>11</v>
      </c>
      <c r="B48" s="1"/>
      <c r="C48" s="1"/>
      <c r="D48" s="1"/>
      <c r="E48" s="31"/>
      <c r="F48" s="48"/>
      <c r="G48" s="30">
        <f>G49+G50+G51+G52+G53+G54+G55+G56+G57+G58+G59</f>
        <v>46940.41</v>
      </c>
    </row>
    <row r="49" spans="1:7" s="9" customFormat="1" ht="17.25" customHeight="1">
      <c r="A49" s="5" t="s">
        <v>142</v>
      </c>
      <c r="B49" s="1" t="s">
        <v>125</v>
      </c>
      <c r="C49" s="1" t="s">
        <v>126</v>
      </c>
      <c r="D49" s="1" t="s">
        <v>143</v>
      </c>
      <c r="E49" s="6">
        <v>244</v>
      </c>
      <c r="F49" s="7" t="s">
        <v>67</v>
      </c>
      <c r="G49" s="8">
        <v>0</v>
      </c>
    </row>
    <row r="50" spans="1:7" s="9" customFormat="1" ht="28.5" customHeight="1">
      <c r="A50" s="5" t="s">
        <v>66</v>
      </c>
      <c r="B50" s="1" t="s">
        <v>123</v>
      </c>
      <c r="C50" s="1" t="s">
        <v>124</v>
      </c>
      <c r="D50" s="1" t="s">
        <v>130</v>
      </c>
      <c r="E50" s="6">
        <v>242</v>
      </c>
      <c r="F50" s="7" t="s">
        <v>67</v>
      </c>
      <c r="G50" s="8">
        <v>18740.41</v>
      </c>
    </row>
    <row r="51" spans="1:7" s="9" customFormat="1" ht="28.5" customHeight="1">
      <c r="A51" s="5" t="s">
        <v>66</v>
      </c>
      <c r="B51" s="1" t="s">
        <v>123</v>
      </c>
      <c r="C51" s="1" t="s">
        <v>124</v>
      </c>
      <c r="D51" s="1" t="s">
        <v>130</v>
      </c>
      <c r="E51" s="6">
        <v>244</v>
      </c>
      <c r="F51" s="7" t="s">
        <v>67</v>
      </c>
      <c r="G51" s="8">
        <v>28200</v>
      </c>
    </row>
    <row r="52" spans="1:7" s="50" customFormat="1" ht="15.75" customHeight="1">
      <c r="A52" s="51" t="s">
        <v>68</v>
      </c>
      <c r="B52" s="1" t="s">
        <v>123</v>
      </c>
      <c r="C52" s="1" t="s">
        <v>124</v>
      </c>
      <c r="D52" s="1" t="s">
        <v>130</v>
      </c>
      <c r="E52" s="2">
        <v>244</v>
      </c>
      <c r="F52" s="49" t="s">
        <v>69</v>
      </c>
      <c r="G52" s="2">
        <v>0</v>
      </c>
    </row>
    <row r="53" spans="1:7" s="50" customFormat="1" ht="32.25" customHeight="1">
      <c r="A53" s="51" t="s">
        <v>70</v>
      </c>
      <c r="B53" s="1" t="s">
        <v>123</v>
      </c>
      <c r="C53" s="1" t="s">
        <v>124</v>
      </c>
      <c r="D53" s="1" t="s">
        <v>130</v>
      </c>
      <c r="E53" s="2">
        <v>244</v>
      </c>
      <c r="F53" s="49" t="s">
        <v>71</v>
      </c>
      <c r="G53" s="2">
        <v>0</v>
      </c>
    </row>
    <row r="54" spans="1:7" s="50" customFormat="1" ht="24" customHeight="1">
      <c r="A54" s="51" t="s">
        <v>72</v>
      </c>
      <c r="B54" s="1" t="s">
        <v>123</v>
      </c>
      <c r="C54" s="1" t="s">
        <v>124</v>
      </c>
      <c r="D54" s="1" t="s">
        <v>130</v>
      </c>
      <c r="E54" s="2">
        <v>244</v>
      </c>
      <c r="F54" s="49" t="s">
        <v>73</v>
      </c>
      <c r="G54" s="2">
        <v>0</v>
      </c>
    </row>
    <row r="55" spans="1:7" s="50" customFormat="1" ht="15" customHeight="1">
      <c r="A55" s="51" t="s">
        <v>74</v>
      </c>
      <c r="B55" s="1" t="s">
        <v>123</v>
      </c>
      <c r="C55" s="1" t="s">
        <v>124</v>
      </c>
      <c r="D55" s="1" t="s">
        <v>130</v>
      </c>
      <c r="E55" s="2">
        <v>244</v>
      </c>
      <c r="F55" s="49" t="s">
        <v>75</v>
      </c>
      <c r="G55" s="2">
        <v>0</v>
      </c>
    </row>
    <row r="56" spans="1:7" s="50" customFormat="1" ht="33.75" customHeight="1">
      <c r="A56" s="51" t="s">
        <v>76</v>
      </c>
      <c r="B56" s="1" t="s">
        <v>123</v>
      </c>
      <c r="C56" s="1" t="s">
        <v>124</v>
      </c>
      <c r="D56" s="1" t="s">
        <v>130</v>
      </c>
      <c r="E56" s="2">
        <v>244</v>
      </c>
      <c r="F56" s="49" t="s">
        <v>77</v>
      </c>
      <c r="G56" s="2">
        <v>0</v>
      </c>
    </row>
    <row r="57" spans="1:7" s="50" customFormat="1" ht="46.5" customHeight="1">
      <c r="A57" s="51" t="s">
        <v>78</v>
      </c>
      <c r="B57" s="1" t="s">
        <v>123</v>
      </c>
      <c r="C57" s="1" t="s">
        <v>124</v>
      </c>
      <c r="D57" s="1" t="s">
        <v>130</v>
      </c>
      <c r="E57" s="2">
        <v>224</v>
      </c>
      <c r="F57" s="49" t="s">
        <v>79</v>
      </c>
      <c r="G57" s="2">
        <v>0</v>
      </c>
    </row>
    <row r="58" spans="1:7" s="50" customFormat="1" ht="15" customHeight="1">
      <c r="A58" s="51" t="s">
        <v>80</v>
      </c>
      <c r="B58" s="1" t="s">
        <v>123</v>
      </c>
      <c r="C58" s="1" t="s">
        <v>124</v>
      </c>
      <c r="D58" s="1" t="s">
        <v>130</v>
      </c>
      <c r="E58" s="2">
        <v>244</v>
      </c>
      <c r="F58" s="49" t="s">
        <v>81</v>
      </c>
      <c r="G58" s="2">
        <v>0</v>
      </c>
    </row>
    <row r="59" spans="1:7" s="50" customFormat="1" ht="30.75" customHeight="1">
      <c r="A59" s="51" t="s">
        <v>82</v>
      </c>
      <c r="B59" s="1" t="s">
        <v>123</v>
      </c>
      <c r="C59" s="1" t="s">
        <v>124</v>
      </c>
      <c r="D59" s="1" t="s">
        <v>130</v>
      </c>
      <c r="E59" s="2">
        <v>244</v>
      </c>
      <c r="F59" s="49" t="s">
        <v>83</v>
      </c>
      <c r="G59" s="2">
        <v>0</v>
      </c>
    </row>
    <row r="60" spans="1:7" s="9" customFormat="1" ht="16.5" customHeight="1">
      <c r="A60" s="53" t="s">
        <v>84</v>
      </c>
      <c r="B60" s="1"/>
      <c r="C60" s="1"/>
      <c r="D60" s="1"/>
      <c r="E60" s="31"/>
      <c r="F60" s="48"/>
      <c r="G60" s="54">
        <v>0</v>
      </c>
    </row>
    <row r="61" spans="1:7" s="50" customFormat="1" ht="30.75" customHeight="1">
      <c r="A61" s="51" t="s">
        <v>85</v>
      </c>
      <c r="B61" s="1" t="s">
        <v>123</v>
      </c>
      <c r="C61" s="1" t="s">
        <v>124</v>
      </c>
      <c r="D61" s="1" t="s">
        <v>130</v>
      </c>
      <c r="E61" s="2">
        <v>730</v>
      </c>
      <c r="F61" s="49" t="s">
        <v>86</v>
      </c>
      <c r="G61" s="2">
        <v>0</v>
      </c>
    </row>
    <row r="62" spans="1:7" s="50" customFormat="1" ht="30.75" customHeight="1">
      <c r="A62" s="51" t="s">
        <v>87</v>
      </c>
      <c r="B62" s="1" t="s">
        <v>123</v>
      </c>
      <c r="C62" s="1" t="s">
        <v>124</v>
      </c>
      <c r="D62" s="1" t="s">
        <v>130</v>
      </c>
      <c r="E62" s="2">
        <v>730</v>
      </c>
      <c r="F62" s="49" t="s">
        <v>88</v>
      </c>
      <c r="G62" s="2">
        <v>0</v>
      </c>
    </row>
    <row r="63" spans="1:7" s="50" customFormat="1" ht="30.75" customHeight="1">
      <c r="A63" s="51" t="s">
        <v>89</v>
      </c>
      <c r="B63" s="1" t="s">
        <v>123</v>
      </c>
      <c r="C63" s="1" t="s">
        <v>124</v>
      </c>
      <c r="D63" s="1" t="s">
        <v>130</v>
      </c>
      <c r="E63" s="2">
        <v>730</v>
      </c>
      <c r="F63" s="49" t="s">
        <v>90</v>
      </c>
      <c r="G63" s="2">
        <v>0</v>
      </c>
    </row>
    <row r="64" spans="1:7" s="9" customFormat="1" ht="15" customHeight="1">
      <c r="A64" s="55" t="s">
        <v>151</v>
      </c>
      <c r="B64" s="56" t="s">
        <v>152</v>
      </c>
      <c r="C64" s="57"/>
      <c r="D64" s="57"/>
      <c r="E64" s="57"/>
      <c r="F64" s="58"/>
      <c r="G64" s="31">
        <f>SUM(G65:G67)</f>
        <v>239083.5</v>
      </c>
    </row>
    <row r="65" spans="1:7" s="10" customFormat="1" ht="15" customHeight="1">
      <c r="A65" s="1" t="s">
        <v>91</v>
      </c>
      <c r="B65" s="1" t="s">
        <v>123</v>
      </c>
      <c r="C65" s="1" t="s">
        <v>124</v>
      </c>
      <c r="D65" s="1" t="s">
        <v>130</v>
      </c>
      <c r="E65" s="2">
        <v>320</v>
      </c>
      <c r="F65" s="49" t="s">
        <v>92</v>
      </c>
      <c r="G65" s="2">
        <v>0</v>
      </c>
    </row>
    <row r="66" spans="1:7" s="10" customFormat="1" ht="27.75" customHeight="1">
      <c r="A66" s="1" t="s">
        <v>93</v>
      </c>
      <c r="B66" s="1" t="s">
        <v>123</v>
      </c>
      <c r="C66" s="1" t="s">
        <v>124</v>
      </c>
      <c r="D66" s="1" t="s">
        <v>130</v>
      </c>
      <c r="E66" s="2">
        <v>313</v>
      </c>
      <c r="F66" s="49" t="s">
        <v>94</v>
      </c>
      <c r="G66" s="2">
        <v>0</v>
      </c>
    </row>
    <row r="67" spans="1:7" s="10" customFormat="1" ht="30.75" customHeight="1">
      <c r="A67" s="1" t="s">
        <v>95</v>
      </c>
      <c r="B67" s="1" t="s">
        <v>134</v>
      </c>
      <c r="C67" s="1" t="s">
        <v>135</v>
      </c>
      <c r="D67" s="1" t="s">
        <v>136</v>
      </c>
      <c r="E67" s="2">
        <v>313</v>
      </c>
      <c r="F67" s="49" t="s">
        <v>164</v>
      </c>
      <c r="G67" s="2">
        <v>239083.5</v>
      </c>
    </row>
    <row r="68" spans="1:9" s="9" customFormat="1" ht="15" customHeight="1">
      <c r="A68" s="52" t="s">
        <v>154</v>
      </c>
      <c r="B68" s="56" t="s">
        <v>153</v>
      </c>
      <c r="C68" s="57"/>
      <c r="D68" s="57"/>
      <c r="E68" s="57"/>
      <c r="F68" s="58"/>
      <c r="G68" s="30">
        <f>SUM(G69:G72)</f>
        <v>32806.96</v>
      </c>
      <c r="H68" s="59"/>
      <c r="I68" s="59"/>
    </row>
    <row r="69" spans="1:9" s="10" customFormat="1" ht="15" customHeight="1">
      <c r="A69" s="1" t="s">
        <v>96</v>
      </c>
      <c r="B69" s="1" t="s">
        <v>123</v>
      </c>
      <c r="C69" s="1" t="s">
        <v>124</v>
      </c>
      <c r="D69" s="1" t="s">
        <v>130</v>
      </c>
      <c r="E69" s="2">
        <v>831</v>
      </c>
      <c r="F69" s="49" t="s">
        <v>159</v>
      </c>
      <c r="G69" s="4">
        <v>1607.62</v>
      </c>
      <c r="H69" s="60"/>
      <c r="I69" s="60"/>
    </row>
    <row r="70" spans="1:9" s="10" customFormat="1" ht="15" customHeight="1">
      <c r="A70" s="1" t="s">
        <v>97</v>
      </c>
      <c r="B70" s="1" t="s">
        <v>123</v>
      </c>
      <c r="C70" s="1" t="s">
        <v>124</v>
      </c>
      <c r="D70" s="1" t="s">
        <v>130</v>
      </c>
      <c r="E70" s="2">
        <v>831</v>
      </c>
      <c r="F70" s="49" t="s">
        <v>165</v>
      </c>
      <c r="G70" s="4">
        <v>5855.5</v>
      </c>
      <c r="H70" s="60"/>
      <c r="I70" s="60"/>
    </row>
    <row r="71" spans="1:9" s="50" customFormat="1" ht="15" customHeight="1">
      <c r="A71" s="61" t="s">
        <v>23</v>
      </c>
      <c r="B71" s="1" t="s">
        <v>123</v>
      </c>
      <c r="C71" s="1" t="s">
        <v>124</v>
      </c>
      <c r="D71" s="1" t="s">
        <v>130</v>
      </c>
      <c r="E71" s="2">
        <v>851</v>
      </c>
      <c r="F71" s="49" t="s">
        <v>161</v>
      </c>
      <c r="G71" s="4">
        <v>15759</v>
      </c>
      <c r="H71" s="62"/>
      <c r="I71" s="62"/>
    </row>
    <row r="72" spans="1:9" s="50" customFormat="1" ht="15" customHeight="1">
      <c r="A72" s="1" t="s">
        <v>122</v>
      </c>
      <c r="B72" s="1" t="s">
        <v>123</v>
      </c>
      <c r="C72" s="1" t="s">
        <v>124</v>
      </c>
      <c r="D72" s="1" t="s">
        <v>130</v>
      </c>
      <c r="E72" s="2">
        <v>853</v>
      </c>
      <c r="F72" s="49" t="s">
        <v>160</v>
      </c>
      <c r="G72" s="4">
        <v>9584.84</v>
      </c>
      <c r="H72" s="62"/>
      <c r="I72" s="62"/>
    </row>
    <row r="73" spans="1:9" s="9" customFormat="1" ht="15" customHeight="1">
      <c r="A73" s="31" t="s">
        <v>155</v>
      </c>
      <c r="B73" s="1"/>
      <c r="C73" s="1"/>
      <c r="D73" s="56" t="s">
        <v>150</v>
      </c>
      <c r="E73" s="57"/>
      <c r="F73" s="58"/>
      <c r="G73" s="30">
        <f>G74+G81</f>
        <v>1056304.12</v>
      </c>
      <c r="H73" s="59"/>
      <c r="I73" s="59"/>
    </row>
    <row r="74" spans="1:9" s="9" customFormat="1" ht="15" customHeight="1">
      <c r="A74" s="31" t="s">
        <v>12</v>
      </c>
      <c r="B74" s="1"/>
      <c r="C74" s="1"/>
      <c r="D74" s="1"/>
      <c r="E74" s="31"/>
      <c r="F74" s="48"/>
      <c r="G74" s="30">
        <f>SUM(G75:G80)</f>
        <v>0</v>
      </c>
      <c r="H74" s="59"/>
      <c r="I74" s="59"/>
    </row>
    <row r="75" spans="1:9" s="10" customFormat="1" ht="29.25" customHeight="1">
      <c r="A75" s="1" t="s">
        <v>98</v>
      </c>
      <c r="B75" s="1" t="s">
        <v>123</v>
      </c>
      <c r="C75" s="1" t="s">
        <v>124</v>
      </c>
      <c r="D75" s="1" t="s">
        <v>130</v>
      </c>
      <c r="E75" s="2">
        <v>244</v>
      </c>
      <c r="F75" s="49" t="s">
        <v>99</v>
      </c>
      <c r="G75" s="4">
        <v>0</v>
      </c>
      <c r="H75" s="60"/>
      <c r="I75" s="60"/>
    </row>
    <row r="76" spans="1:9" s="10" customFormat="1" ht="29.25" customHeight="1">
      <c r="A76" s="1" t="s">
        <v>100</v>
      </c>
      <c r="B76" s="1" t="s">
        <v>123</v>
      </c>
      <c r="C76" s="1" t="s">
        <v>124</v>
      </c>
      <c r="D76" s="1" t="s">
        <v>130</v>
      </c>
      <c r="E76" s="2">
        <v>244</v>
      </c>
      <c r="F76" s="49" t="s">
        <v>101</v>
      </c>
      <c r="G76" s="2">
        <v>0</v>
      </c>
      <c r="H76" s="60"/>
      <c r="I76" s="60"/>
    </row>
    <row r="77" spans="1:7" s="10" customFormat="1" ht="15" customHeight="1">
      <c r="A77" s="1" t="s">
        <v>102</v>
      </c>
      <c r="B77" s="1" t="s">
        <v>123</v>
      </c>
      <c r="C77" s="1" t="s">
        <v>124</v>
      </c>
      <c r="D77" s="1" t="s">
        <v>130</v>
      </c>
      <c r="E77" s="2">
        <v>244</v>
      </c>
      <c r="F77" s="49" t="s">
        <v>103</v>
      </c>
      <c r="G77" s="2">
        <v>0</v>
      </c>
    </row>
    <row r="78" spans="1:7" s="10" customFormat="1" ht="15" customHeight="1">
      <c r="A78" s="1" t="s">
        <v>104</v>
      </c>
      <c r="B78" s="1" t="s">
        <v>123</v>
      </c>
      <c r="C78" s="1" t="s">
        <v>124</v>
      </c>
      <c r="D78" s="1" t="s">
        <v>130</v>
      </c>
      <c r="E78" s="2">
        <v>244</v>
      </c>
      <c r="F78" s="49" t="s">
        <v>105</v>
      </c>
      <c r="G78" s="2">
        <v>0</v>
      </c>
    </row>
    <row r="79" spans="1:7" s="10" customFormat="1" ht="15" customHeight="1">
      <c r="A79" s="1" t="s">
        <v>106</v>
      </c>
      <c r="B79" s="1" t="s">
        <v>123</v>
      </c>
      <c r="C79" s="1" t="s">
        <v>124</v>
      </c>
      <c r="D79" s="1" t="s">
        <v>130</v>
      </c>
      <c r="E79" s="2">
        <v>244</v>
      </c>
      <c r="F79" s="49" t="s">
        <v>107</v>
      </c>
      <c r="G79" s="4">
        <v>0</v>
      </c>
    </row>
    <row r="80" spans="1:7" s="10" customFormat="1" ht="15" customHeight="1">
      <c r="A80" s="1" t="s">
        <v>108</v>
      </c>
      <c r="B80" s="1" t="s">
        <v>123</v>
      </c>
      <c r="C80" s="1" t="s">
        <v>124</v>
      </c>
      <c r="D80" s="1" t="s">
        <v>130</v>
      </c>
      <c r="E80" s="2">
        <v>244</v>
      </c>
      <c r="F80" s="49" t="s">
        <v>109</v>
      </c>
      <c r="G80" s="2">
        <v>0</v>
      </c>
    </row>
    <row r="81" spans="1:7" s="9" customFormat="1" ht="15" customHeight="1">
      <c r="A81" s="31" t="s">
        <v>13</v>
      </c>
      <c r="B81" s="1"/>
      <c r="C81" s="1"/>
      <c r="D81" s="1"/>
      <c r="E81" s="31"/>
      <c r="F81" s="48"/>
      <c r="G81" s="30">
        <f>G82+G83+G84+G85</f>
        <v>1056304.12</v>
      </c>
    </row>
    <row r="82" spans="1:7" s="9" customFormat="1" ht="18.75" customHeight="1">
      <c r="A82" s="5" t="s">
        <v>142</v>
      </c>
      <c r="B82" s="1" t="s">
        <v>123</v>
      </c>
      <c r="C82" s="1" t="s">
        <v>124</v>
      </c>
      <c r="D82" s="1" t="s">
        <v>158</v>
      </c>
      <c r="E82" s="6">
        <v>244</v>
      </c>
      <c r="F82" s="7" t="s">
        <v>163</v>
      </c>
      <c r="G82" s="8">
        <v>10000</v>
      </c>
    </row>
    <row r="83" spans="1:7" s="10" customFormat="1" ht="27.75" customHeight="1">
      <c r="A83" s="1" t="s">
        <v>110</v>
      </c>
      <c r="B83" s="1" t="s">
        <v>123</v>
      </c>
      <c r="C83" s="1" t="s">
        <v>124</v>
      </c>
      <c r="D83" s="1" t="s">
        <v>129</v>
      </c>
      <c r="E83" s="2">
        <v>244</v>
      </c>
      <c r="F83" s="3" t="s">
        <v>137</v>
      </c>
      <c r="G83" s="4">
        <v>36156</v>
      </c>
    </row>
    <row r="84" spans="1:7" s="10" customFormat="1" ht="27.75" customHeight="1">
      <c r="A84" s="1" t="s">
        <v>110</v>
      </c>
      <c r="B84" s="1" t="s">
        <v>123</v>
      </c>
      <c r="C84" s="1" t="s">
        <v>124</v>
      </c>
      <c r="D84" s="1" t="s">
        <v>130</v>
      </c>
      <c r="E84" s="2">
        <v>244</v>
      </c>
      <c r="F84" s="3" t="s">
        <v>111</v>
      </c>
      <c r="G84" s="4">
        <v>165910</v>
      </c>
    </row>
    <row r="85" spans="1:7" s="10" customFormat="1" ht="27.75" customHeight="1">
      <c r="A85" s="1" t="s">
        <v>166</v>
      </c>
      <c r="B85" s="1" t="s">
        <v>123</v>
      </c>
      <c r="C85" s="1" t="s">
        <v>124</v>
      </c>
      <c r="D85" s="1" t="s">
        <v>130</v>
      </c>
      <c r="E85" s="2">
        <v>1244</v>
      </c>
      <c r="F85" s="3" t="s">
        <v>167</v>
      </c>
      <c r="G85" s="4">
        <v>844238.12</v>
      </c>
    </row>
    <row r="86" spans="1:7" s="10" customFormat="1" ht="33" customHeight="1">
      <c r="A86" s="1" t="s">
        <v>110</v>
      </c>
      <c r="B86" s="1" t="s">
        <v>123</v>
      </c>
      <c r="C86" s="1" t="s">
        <v>124</v>
      </c>
      <c r="D86" s="1" t="s">
        <v>130</v>
      </c>
      <c r="E86" s="2">
        <v>244</v>
      </c>
      <c r="F86" s="49" t="s">
        <v>163</v>
      </c>
      <c r="G86" s="4">
        <v>0</v>
      </c>
    </row>
    <row r="87" spans="1:7" s="10" customFormat="1" ht="15" customHeight="1">
      <c r="A87" s="1" t="s">
        <v>112</v>
      </c>
      <c r="B87" s="1" t="s">
        <v>123</v>
      </c>
      <c r="C87" s="1" t="s">
        <v>124</v>
      </c>
      <c r="D87" s="1" t="s">
        <v>130</v>
      </c>
      <c r="E87" s="2">
        <v>244</v>
      </c>
      <c r="F87" s="49" t="s">
        <v>113</v>
      </c>
      <c r="G87" s="4">
        <v>0</v>
      </c>
    </row>
    <row r="88" spans="1:7" s="10" customFormat="1" ht="15" customHeight="1">
      <c r="A88" s="1" t="s">
        <v>114</v>
      </c>
      <c r="B88" s="1" t="s">
        <v>123</v>
      </c>
      <c r="C88" s="1" t="s">
        <v>124</v>
      </c>
      <c r="D88" s="1" t="s">
        <v>130</v>
      </c>
      <c r="E88" s="2">
        <v>244</v>
      </c>
      <c r="F88" s="49" t="s">
        <v>162</v>
      </c>
      <c r="G88" s="4">
        <v>0</v>
      </c>
    </row>
    <row r="89" spans="1:7" s="10" customFormat="1" ht="15" customHeight="1">
      <c r="A89" s="1" t="s">
        <v>115</v>
      </c>
      <c r="B89" s="1" t="s">
        <v>123</v>
      </c>
      <c r="C89" s="1" t="s">
        <v>124</v>
      </c>
      <c r="D89" s="1" t="s">
        <v>130</v>
      </c>
      <c r="E89" s="2">
        <v>244</v>
      </c>
      <c r="F89" s="49" t="s">
        <v>116</v>
      </c>
      <c r="G89" s="2">
        <v>0</v>
      </c>
    </row>
    <row r="90" spans="1:7" s="10" customFormat="1" ht="15" customHeight="1">
      <c r="A90" s="1" t="s">
        <v>117</v>
      </c>
      <c r="B90" s="1" t="s">
        <v>123</v>
      </c>
      <c r="C90" s="1" t="s">
        <v>124</v>
      </c>
      <c r="D90" s="1" t="s">
        <v>130</v>
      </c>
      <c r="E90" s="2">
        <v>244</v>
      </c>
      <c r="F90" s="49" t="s">
        <v>118</v>
      </c>
      <c r="G90" s="2">
        <v>0</v>
      </c>
    </row>
    <row r="91" spans="1:7" s="65" customFormat="1" ht="15" customHeight="1">
      <c r="A91" s="28" t="s">
        <v>14</v>
      </c>
      <c r="B91" s="1"/>
      <c r="C91" s="1"/>
      <c r="D91" s="1"/>
      <c r="E91" s="28"/>
      <c r="F91" s="63"/>
      <c r="G91" s="64">
        <f>G11+G73</f>
        <v>9046745.7</v>
      </c>
    </row>
    <row r="92" s="15" customFormat="1" ht="0.75" customHeight="1"/>
    <row r="93" spans="1:6" s="15" customFormat="1" ht="15" customHeight="1">
      <c r="A93" s="66" t="s">
        <v>20</v>
      </c>
      <c r="B93" s="67" t="s">
        <v>17</v>
      </c>
      <c r="C93" s="67"/>
      <c r="D93" s="14" t="s">
        <v>170</v>
      </c>
      <c r="E93" s="67"/>
      <c r="F93" s="67"/>
    </row>
    <row r="94" spans="1:6" s="15" customFormat="1" ht="15" customHeight="1">
      <c r="A94" s="68"/>
      <c r="B94" s="69" t="s">
        <v>18</v>
      </c>
      <c r="C94" s="69"/>
      <c r="D94" s="69" t="s">
        <v>19</v>
      </c>
      <c r="E94" s="69"/>
      <c r="F94" s="69"/>
    </row>
    <row r="95" s="15" customFormat="1" ht="15" customHeight="1"/>
    <row r="96" s="15" customFormat="1" ht="12.75"/>
  </sheetData>
  <sheetProtection/>
  <mergeCells count="20">
    <mergeCell ref="A7:G7"/>
    <mergeCell ref="B11:F11"/>
    <mergeCell ref="D73:F73"/>
    <mergeCell ref="B64:F64"/>
    <mergeCell ref="B68:F68"/>
    <mergeCell ref="B1:G1"/>
    <mergeCell ref="B2:G2"/>
    <mergeCell ref="B3:G3"/>
    <mergeCell ref="B4:G4"/>
    <mergeCell ref="B5:G5"/>
    <mergeCell ref="B6:G6"/>
    <mergeCell ref="B94:C94"/>
    <mergeCell ref="D94:F94"/>
    <mergeCell ref="A8:A9"/>
    <mergeCell ref="B8:F8"/>
    <mergeCell ref="G8:G9"/>
    <mergeCell ref="B93:C93"/>
    <mergeCell ref="D93:F93"/>
    <mergeCell ref="B21:F21"/>
    <mergeCell ref="B12:F12"/>
  </mergeCells>
  <printOptions/>
  <pageMargins left="0.3937007874015748" right="0.1968503937007874" top="0" bottom="0" header="0.5118110236220472" footer="0.5118110236220472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cp:lastPrinted>2020-02-17T08:30:33Z</cp:lastPrinted>
  <dcterms:created xsi:type="dcterms:W3CDTF">2009-01-13T09:39:35Z</dcterms:created>
  <dcterms:modified xsi:type="dcterms:W3CDTF">2020-02-17T08:30:44Z</dcterms:modified>
  <cp:category/>
  <cp:version/>
  <cp:contentType/>
  <cp:contentStatus/>
</cp:coreProperties>
</file>